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00" activeTab="0"/>
  </bookViews>
  <sheets>
    <sheet name="Demo " sheetId="1" r:id="rId1"/>
    <sheet name="Live" sheetId="2" r:id="rId2"/>
  </sheets>
  <definedNames/>
  <calcPr fullCalcOnLoad="1"/>
</workbook>
</file>

<file path=xl/sharedStrings.xml><?xml version="1.0" encoding="utf-8"?>
<sst xmlns="http://schemas.openxmlformats.org/spreadsheetml/2006/main" count="98" uniqueCount="35">
  <si>
    <t>Qty</t>
  </si>
  <si>
    <t>Fee</t>
  </si>
  <si>
    <t>Date</t>
  </si>
  <si>
    <t>Profit/Loss</t>
  </si>
  <si>
    <t xml:space="preserve"> </t>
  </si>
  <si>
    <t>Binary Name</t>
  </si>
  <si>
    <t>Method</t>
  </si>
  <si>
    <t>Cost</t>
  </si>
  <si>
    <t>Risk Total</t>
  </si>
  <si>
    <t>Buy/Sell</t>
  </si>
  <si>
    <t>Total</t>
  </si>
  <si>
    <t>Instructions:</t>
  </si>
  <si>
    <t>Date file will be autofilled with today's Date</t>
  </si>
  <si>
    <t>Buy/Sell - enter if you are Buying or Sellng</t>
  </si>
  <si>
    <t>Binary Name - Enter the Binary Name</t>
  </si>
  <si>
    <t>Risk Total - Total your are Risking</t>
  </si>
  <si>
    <t>Qty - Number of Contracts</t>
  </si>
  <si>
    <t>Fee - Is the Fee Nadex is Charging and will be updated automatically</t>
  </si>
  <si>
    <t>Cost - This is the Total cost including the Fee and will be automatically updated</t>
  </si>
  <si>
    <t>Payout - Total Payout you received once the contract is settled</t>
  </si>
  <si>
    <t>Profit/Loss - Will Update Automatically once you enter in the Payout Amout</t>
  </si>
  <si>
    <t>Method - What method did you use?  APEX, PC (Premium Collection), EPC, Experation PC), etc.</t>
  </si>
  <si>
    <t>Column P - Put in your starting balance of your Nadex Account</t>
  </si>
  <si>
    <t>Notes</t>
  </si>
  <si>
    <t>Hidden Column J - Binary will populate with exactly what you put in Column C</t>
  </si>
  <si>
    <t>Hidden Column K - Fee will automatically update once you input the Quanty of Contracts</t>
  </si>
  <si>
    <t>Hidden Column I - Buy/Sell will populate correctly once Column B is inputed</t>
  </si>
  <si>
    <t>Payout</t>
  </si>
  <si>
    <t>Notes - What id you do right or wrong</t>
  </si>
  <si>
    <t>Buy</t>
  </si>
  <si>
    <t>Gold 1300-1400 (1:30 PM)</t>
  </si>
  <si>
    <t>Sell at 1380</t>
  </si>
  <si>
    <t>Sell</t>
  </si>
  <si>
    <t>Crude Oil (Nov) &gt;102.00 (2:30PM)</t>
  </si>
  <si>
    <t>Core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</si>
</sst>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\,\ yyyy"/>
    <numFmt numFmtId="171" formatCode="&quot;$&quot;#,##0.00"/>
    <numFmt numFmtId="172" formatCode="m/d/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7"/>
      <color rgb="FF00000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2" fontId="37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1" fontId="0" fillId="0" borderId="0" xfId="0" applyNumberFormat="1" applyAlignment="1">
      <alignment/>
    </xf>
    <xf numFmtId="14" fontId="37" fillId="0" borderId="0" xfId="0" applyNumberFormat="1" applyFont="1" applyAlignment="1">
      <alignment/>
    </xf>
    <xf numFmtId="14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37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171" fontId="37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71" fontId="31" fillId="31" borderId="0" xfId="51" applyNumberFormat="1" applyAlignment="1">
      <alignment/>
    </xf>
    <xf numFmtId="171" fontId="23" fillId="20" borderId="0" xfId="33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80" zoomScaleNormal="80" zoomScalePageLayoutView="0" workbookViewId="0" topLeftCell="A1">
      <selection activeCell="N32" sqref="N32"/>
    </sheetView>
  </sheetViews>
  <sheetFormatPr defaultColWidth="11.00390625" defaultRowHeight="15.75"/>
  <cols>
    <col min="1" max="1" width="11.25390625" style="8" customWidth="1"/>
    <col min="2" max="2" width="8.00390625" style="0" customWidth="1"/>
    <col min="3" max="3" width="32.75390625" style="0" customWidth="1"/>
    <col min="4" max="4" width="11.25390625" style="4" customWidth="1"/>
    <col min="5" max="5" width="7.25390625" style="6" customWidth="1"/>
    <col min="6" max="6" width="7.50390625" style="4" customWidth="1"/>
    <col min="7" max="7" width="10.75390625" style="9" customWidth="1"/>
    <col min="8" max="8" width="4.00390625" style="2" customWidth="1"/>
    <col min="9" max="9" width="8.50390625" style="8" hidden="1" customWidth="1"/>
    <col min="10" max="10" width="5.375" style="0" hidden="1" customWidth="1"/>
    <col min="11" max="11" width="0.37109375" style="4" customWidth="1"/>
    <col min="12" max="12" width="15.25390625" style="9" customWidth="1"/>
    <col min="13" max="13" width="3.00390625" style="2" customWidth="1"/>
    <col min="14" max="14" width="12.25390625" style="9" customWidth="1"/>
    <col min="15" max="15" width="1.4921875" style="9" customWidth="1"/>
    <col min="16" max="16" width="11.00390625" style="9" customWidth="1"/>
    <col min="17" max="17" width="15.25390625" style="0" customWidth="1"/>
    <col min="18" max="18" width="54.75390625" style="0" customWidth="1"/>
  </cols>
  <sheetData>
    <row r="1" spans="1:18" ht="15">
      <c r="A1" s="14" t="s">
        <v>2</v>
      </c>
      <c r="B1" s="1" t="s">
        <v>9</v>
      </c>
      <c r="C1" s="12" t="s">
        <v>5</v>
      </c>
      <c r="D1" s="3" t="s">
        <v>8</v>
      </c>
      <c r="E1" s="5" t="s">
        <v>0</v>
      </c>
      <c r="F1" s="3" t="s">
        <v>1</v>
      </c>
      <c r="G1" s="10" t="s">
        <v>7</v>
      </c>
      <c r="I1" s="1" t="s">
        <v>9</v>
      </c>
      <c r="J1" s="12" t="s">
        <v>5</v>
      </c>
      <c r="K1" s="3" t="s">
        <v>1</v>
      </c>
      <c r="L1" s="13" t="s">
        <v>27</v>
      </c>
      <c r="N1" s="13" t="s">
        <v>3</v>
      </c>
      <c r="O1" s="13"/>
      <c r="P1" s="18">
        <v>25000</v>
      </c>
      <c r="Q1" s="12" t="s">
        <v>6</v>
      </c>
      <c r="R1" s="12" t="s">
        <v>23</v>
      </c>
    </row>
    <row r="2" spans="1:17" ht="15">
      <c r="A2" s="8">
        <v>41547</v>
      </c>
      <c r="B2" t="s">
        <v>32</v>
      </c>
      <c r="C2" s="16" t="s">
        <v>33</v>
      </c>
      <c r="D2" s="4">
        <v>570</v>
      </c>
      <c r="E2" s="6">
        <v>10</v>
      </c>
      <c r="F2" s="4">
        <f>IF(E2&gt;9,9,E2*0.9)</f>
        <v>9</v>
      </c>
      <c r="G2" s="9">
        <f>D2+F2</f>
        <v>579</v>
      </c>
      <c r="I2" s="4" t="str">
        <f>IF(B2="Buy","Sell","Buy")</f>
        <v>Buy</v>
      </c>
      <c r="J2" t="str">
        <f>C2</f>
        <v>Crude Oil (Nov) &gt;102.00 (2:30PM)</v>
      </c>
      <c r="K2" s="4">
        <f>IF(L2=0,0,F2)</f>
        <v>9</v>
      </c>
      <c r="L2" s="9">
        <v>1000</v>
      </c>
      <c r="N2" s="11">
        <f>IF(L2=" ",0,(L2-K2)-G2)</f>
        <v>412</v>
      </c>
      <c r="O2" s="11"/>
      <c r="P2" s="9">
        <f aca="true" t="shared" si="0" ref="P2:P16">IF(L2=" ",0,P1+N2)</f>
        <v>25412</v>
      </c>
      <c r="Q2" t="s">
        <v>34</v>
      </c>
    </row>
    <row r="3" spans="3:16" ht="15">
      <c r="C3" s="15"/>
      <c r="F3" s="4">
        <f>IF(E3&gt;9,9,E3*0.9)</f>
        <v>0</v>
      </c>
      <c r="G3" s="9">
        <f>D3+F3</f>
        <v>0</v>
      </c>
      <c r="I3" s="4" t="str">
        <f>IF(B3="Buy","Sell","Buy")</f>
        <v>Buy</v>
      </c>
      <c r="J3">
        <f>C3</f>
        <v>0</v>
      </c>
      <c r="K3" s="4">
        <f aca="true" t="shared" si="1" ref="K3:K15">IF(L3=0,0,F3)</f>
        <v>0</v>
      </c>
      <c r="N3" s="11">
        <f>IF(L3=" ",0,(L3-K3)-G3)</f>
        <v>0</v>
      </c>
      <c r="O3" s="11"/>
      <c r="P3" s="9">
        <f t="shared" si="0"/>
        <v>25412</v>
      </c>
    </row>
    <row r="4" spans="3:16" ht="15">
      <c r="C4" s="15"/>
      <c r="F4" s="4">
        <f>IF(E4&gt;9,9,E4*0.9)</f>
        <v>0</v>
      </c>
      <c r="G4" s="9">
        <f>D4+F4</f>
        <v>0</v>
      </c>
      <c r="I4" s="4" t="str">
        <f>IF(B4="Buy","Sell","Buy")</f>
        <v>Buy</v>
      </c>
      <c r="J4">
        <f>C4</f>
        <v>0</v>
      </c>
      <c r="K4" s="4">
        <f t="shared" si="1"/>
        <v>0</v>
      </c>
      <c r="N4" s="11">
        <f>IF(L4=" ",0,(L4-K4)-G4)</f>
        <v>0</v>
      </c>
      <c r="O4" s="11"/>
      <c r="P4" s="9">
        <f t="shared" si="0"/>
        <v>25412</v>
      </c>
    </row>
    <row r="5" spans="3:16" ht="15">
      <c r="C5" s="15"/>
      <c r="F5" s="4">
        <f>IF(E5&gt;9,9,E5*0.9)</f>
        <v>0</v>
      </c>
      <c r="G5" s="9">
        <f>D5+F5</f>
        <v>0</v>
      </c>
      <c r="I5" s="4" t="str">
        <f>IF(B5="Buy","Sell","Buy")</f>
        <v>Buy</v>
      </c>
      <c r="J5">
        <f>C5</f>
        <v>0</v>
      </c>
      <c r="K5" s="4">
        <f t="shared" si="1"/>
        <v>0</v>
      </c>
      <c r="N5" s="11">
        <f>IF(L5=" ",0,(L5-K5)-G5)</f>
        <v>0</v>
      </c>
      <c r="O5" s="11"/>
      <c r="P5" s="9">
        <f t="shared" si="0"/>
        <v>25412</v>
      </c>
    </row>
    <row r="6" spans="3:16" ht="15">
      <c r="C6" s="15"/>
      <c r="F6" s="4">
        <f aca="true" t="shared" si="2" ref="F6:F19">IF(E6&gt;9,9,E6*0.9)</f>
        <v>0</v>
      </c>
      <c r="G6" s="9">
        <f aca="true" t="shared" si="3" ref="G6:G19">D6+F6</f>
        <v>0</v>
      </c>
      <c r="I6" s="4" t="str">
        <f aca="true" t="shared" si="4" ref="I6:I19">IF(B6="Buy","Sell","Buy")</f>
        <v>Buy</v>
      </c>
      <c r="J6">
        <f aca="true" t="shared" si="5" ref="J6:J19">C6</f>
        <v>0</v>
      </c>
      <c r="K6" s="4">
        <f t="shared" si="1"/>
        <v>0</v>
      </c>
      <c r="N6" s="11">
        <f aca="true" t="shared" si="6" ref="N6:N19">IF(L6=" ",0,(L6-K6)-G6)</f>
        <v>0</v>
      </c>
      <c r="O6" s="11"/>
      <c r="P6" s="9">
        <f t="shared" si="0"/>
        <v>25412</v>
      </c>
    </row>
    <row r="7" spans="3:16" ht="15">
      <c r="C7" s="15"/>
      <c r="F7" s="4">
        <f t="shared" si="2"/>
        <v>0</v>
      </c>
      <c r="G7" s="9">
        <f t="shared" si="3"/>
        <v>0</v>
      </c>
      <c r="I7" s="4" t="str">
        <f t="shared" si="4"/>
        <v>Buy</v>
      </c>
      <c r="J7">
        <f t="shared" si="5"/>
        <v>0</v>
      </c>
      <c r="K7" s="4">
        <f t="shared" si="1"/>
        <v>0</v>
      </c>
      <c r="N7" s="11">
        <f t="shared" si="6"/>
        <v>0</v>
      </c>
      <c r="O7" s="11"/>
      <c r="P7" s="9">
        <f t="shared" si="0"/>
        <v>25412</v>
      </c>
    </row>
    <row r="8" spans="3:16" ht="15">
      <c r="C8" s="15"/>
      <c r="F8" s="4">
        <f t="shared" si="2"/>
        <v>0</v>
      </c>
      <c r="G8" s="9">
        <f t="shared" si="3"/>
        <v>0</v>
      </c>
      <c r="I8" s="4" t="str">
        <f t="shared" si="4"/>
        <v>Buy</v>
      </c>
      <c r="J8">
        <f t="shared" si="5"/>
        <v>0</v>
      </c>
      <c r="K8" s="4">
        <f t="shared" si="1"/>
        <v>0</v>
      </c>
      <c r="N8" s="11">
        <f t="shared" si="6"/>
        <v>0</v>
      </c>
      <c r="O8" s="11"/>
      <c r="P8" s="9">
        <f t="shared" si="0"/>
        <v>25412</v>
      </c>
    </row>
    <row r="9" spans="3:16" ht="15">
      <c r="C9" s="15"/>
      <c r="F9" s="4">
        <f t="shared" si="2"/>
        <v>0</v>
      </c>
      <c r="G9" s="9">
        <f t="shared" si="3"/>
        <v>0</v>
      </c>
      <c r="I9" s="4" t="str">
        <f t="shared" si="4"/>
        <v>Buy</v>
      </c>
      <c r="J9">
        <f t="shared" si="5"/>
        <v>0</v>
      </c>
      <c r="K9" s="4">
        <f t="shared" si="1"/>
        <v>0</v>
      </c>
      <c r="N9" s="11">
        <f t="shared" si="6"/>
        <v>0</v>
      </c>
      <c r="O9" s="11"/>
      <c r="P9" s="9">
        <f t="shared" si="0"/>
        <v>25412</v>
      </c>
    </row>
    <row r="10" spans="3:16" ht="15">
      <c r="C10" s="15"/>
      <c r="F10" s="4">
        <f t="shared" si="2"/>
        <v>0</v>
      </c>
      <c r="G10" s="9">
        <f t="shared" si="3"/>
        <v>0</v>
      </c>
      <c r="I10" s="4" t="str">
        <f t="shared" si="4"/>
        <v>Buy</v>
      </c>
      <c r="J10">
        <f t="shared" si="5"/>
        <v>0</v>
      </c>
      <c r="K10" s="4">
        <f t="shared" si="1"/>
        <v>0</v>
      </c>
      <c r="N10" s="11">
        <f t="shared" si="6"/>
        <v>0</v>
      </c>
      <c r="O10" s="11"/>
      <c r="P10" s="9">
        <f t="shared" si="0"/>
        <v>25412</v>
      </c>
    </row>
    <row r="11" spans="3:16" ht="15">
      <c r="C11" s="15"/>
      <c r="F11" s="4">
        <f t="shared" si="2"/>
        <v>0</v>
      </c>
      <c r="G11" s="9">
        <f t="shared" si="3"/>
        <v>0</v>
      </c>
      <c r="I11" s="4" t="str">
        <f t="shared" si="4"/>
        <v>Buy</v>
      </c>
      <c r="J11">
        <f t="shared" si="5"/>
        <v>0</v>
      </c>
      <c r="K11" s="4">
        <f t="shared" si="1"/>
        <v>0</v>
      </c>
      <c r="N11" s="11">
        <f t="shared" si="6"/>
        <v>0</v>
      </c>
      <c r="O11" s="11"/>
      <c r="P11" s="9">
        <f t="shared" si="0"/>
        <v>25412</v>
      </c>
    </row>
    <row r="12" spans="3:16" ht="15">
      <c r="C12" s="15"/>
      <c r="F12" s="4">
        <f t="shared" si="2"/>
        <v>0</v>
      </c>
      <c r="G12" s="9">
        <f t="shared" si="3"/>
        <v>0</v>
      </c>
      <c r="I12" s="4" t="str">
        <f t="shared" si="4"/>
        <v>Buy</v>
      </c>
      <c r="J12">
        <f t="shared" si="5"/>
        <v>0</v>
      </c>
      <c r="K12" s="4">
        <f t="shared" si="1"/>
        <v>0</v>
      </c>
      <c r="N12" s="11">
        <f t="shared" si="6"/>
        <v>0</v>
      </c>
      <c r="O12" s="11"/>
      <c r="P12" s="9">
        <f t="shared" si="0"/>
        <v>25412</v>
      </c>
    </row>
    <row r="13" spans="3:16" ht="15">
      <c r="C13" s="15"/>
      <c r="F13" s="4">
        <f t="shared" si="2"/>
        <v>0</v>
      </c>
      <c r="G13" s="9">
        <f t="shared" si="3"/>
        <v>0</v>
      </c>
      <c r="I13" s="4" t="str">
        <f t="shared" si="4"/>
        <v>Buy</v>
      </c>
      <c r="J13">
        <f t="shared" si="5"/>
        <v>0</v>
      </c>
      <c r="K13" s="4">
        <f t="shared" si="1"/>
        <v>0</v>
      </c>
      <c r="N13" s="11">
        <f t="shared" si="6"/>
        <v>0</v>
      </c>
      <c r="O13" s="11"/>
      <c r="P13" s="9">
        <f t="shared" si="0"/>
        <v>25412</v>
      </c>
    </row>
    <row r="14" spans="3:16" ht="15">
      <c r="C14" s="15"/>
      <c r="F14" s="4">
        <f t="shared" si="2"/>
        <v>0</v>
      </c>
      <c r="G14" s="9">
        <f t="shared" si="3"/>
        <v>0</v>
      </c>
      <c r="I14" s="4" t="str">
        <f t="shared" si="4"/>
        <v>Buy</v>
      </c>
      <c r="J14">
        <f t="shared" si="5"/>
        <v>0</v>
      </c>
      <c r="K14" s="4">
        <f t="shared" si="1"/>
        <v>0</v>
      </c>
      <c r="N14" s="11">
        <f t="shared" si="6"/>
        <v>0</v>
      </c>
      <c r="O14" s="11"/>
      <c r="P14" s="9">
        <f t="shared" si="0"/>
        <v>25412</v>
      </c>
    </row>
    <row r="15" spans="3:16" ht="15">
      <c r="C15" s="15"/>
      <c r="F15" s="4">
        <f t="shared" si="2"/>
        <v>0</v>
      </c>
      <c r="G15" s="9">
        <f t="shared" si="3"/>
        <v>0</v>
      </c>
      <c r="I15" s="4" t="str">
        <f t="shared" si="4"/>
        <v>Buy</v>
      </c>
      <c r="J15">
        <f t="shared" si="5"/>
        <v>0</v>
      </c>
      <c r="K15" s="4">
        <f t="shared" si="1"/>
        <v>0</v>
      </c>
      <c r="N15" s="11">
        <f t="shared" si="6"/>
        <v>0</v>
      </c>
      <c r="O15" s="11"/>
      <c r="P15" s="9">
        <f t="shared" si="0"/>
        <v>25412</v>
      </c>
    </row>
    <row r="16" spans="3:16" ht="15">
      <c r="C16" s="17"/>
      <c r="F16" s="4">
        <f t="shared" si="2"/>
        <v>0</v>
      </c>
      <c r="G16" s="9">
        <f t="shared" si="3"/>
        <v>0</v>
      </c>
      <c r="I16" s="4" t="str">
        <f t="shared" si="4"/>
        <v>Buy</v>
      </c>
      <c r="J16">
        <f t="shared" si="5"/>
        <v>0</v>
      </c>
      <c r="K16" s="4">
        <f aca="true" t="shared" si="7" ref="K6:K19">F16</f>
        <v>0</v>
      </c>
      <c r="N16" s="11">
        <f t="shared" si="6"/>
        <v>0</v>
      </c>
      <c r="O16" s="11"/>
      <c r="P16" s="9">
        <f t="shared" si="0"/>
        <v>25412</v>
      </c>
    </row>
    <row r="17" spans="3:16" ht="15">
      <c r="C17" s="17"/>
      <c r="F17" s="4">
        <f t="shared" si="2"/>
        <v>0</v>
      </c>
      <c r="G17" s="9">
        <f t="shared" si="3"/>
        <v>0</v>
      </c>
      <c r="I17" s="4" t="str">
        <f t="shared" si="4"/>
        <v>Buy</v>
      </c>
      <c r="J17">
        <f t="shared" si="5"/>
        <v>0</v>
      </c>
      <c r="K17" s="4">
        <f t="shared" si="7"/>
        <v>0</v>
      </c>
      <c r="N17" s="11">
        <f t="shared" si="6"/>
        <v>0</v>
      </c>
      <c r="O17" s="11"/>
      <c r="P17" s="9">
        <f aca="true" t="shared" si="8" ref="P6:P19">IF(L17=" ",0,P16+N17)</f>
        <v>25412</v>
      </c>
    </row>
    <row r="18" spans="3:16" ht="15">
      <c r="C18" s="17"/>
      <c r="F18" s="4">
        <f t="shared" si="2"/>
        <v>0</v>
      </c>
      <c r="G18" s="9">
        <f t="shared" si="3"/>
        <v>0</v>
      </c>
      <c r="I18" s="4" t="str">
        <f t="shared" si="4"/>
        <v>Buy</v>
      </c>
      <c r="J18">
        <f t="shared" si="5"/>
        <v>0</v>
      </c>
      <c r="K18" s="4">
        <f t="shared" si="7"/>
        <v>0</v>
      </c>
      <c r="N18" s="11">
        <f t="shared" si="6"/>
        <v>0</v>
      </c>
      <c r="O18" s="11"/>
      <c r="P18" s="9">
        <f t="shared" si="8"/>
        <v>25412</v>
      </c>
    </row>
    <row r="19" spans="3:16" ht="15">
      <c r="C19" s="17"/>
      <c r="F19" s="4">
        <f t="shared" si="2"/>
        <v>0</v>
      </c>
      <c r="G19" s="9">
        <f t="shared" si="3"/>
        <v>0</v>
      </c>
      <c r="I19" s="4" t="str">
        <f t="shared" si="4"/>
        <v>Buy</v>
      </c>
      <c r="J19">
        <f t="shared" si="5"/>
        <v>0</v>
      </c>
      <c r="K19" s="4">
        <f t="shared" si="7"/>
        <v>0</v>
      </c>
      <c r="N19" s="11">
        <f t="shared" si="6"/>
        <v>0</v>
      </c>
      <c r="O19" s="11"/>
      <c r="P19" s="9">
        <f t="shared" si="8"/>
        <v>25412</v>
      </c>
    </row>
    <row r="20" spans="3:16" ht="15">
      <c r="C20" s="17"/>
      <c r="F20" s="4">
        <f aca="true" t="shared" si="9" ref="F20:F27">IF(E20&gt;9,9,E20*0.9)</f>
        <v>0</v>
      </c>
      <c r="G20" s="9">
        <f aca="true" t="shared" si="10" ref="G20:G27">D20+F20</f>
        <v>0</v>
      </c>
      <c r="I20" s="4" t="str">
        <f aca="true" t="shared" si="11" ref="I20:I27">IF(B20="Buy","Sell","Buy")</f>
        <v>Buy</v>
      </c>
      <c r="J20">
        <f aca="true" t="shared" si="12" ref="J20:J27">C20</f>
        <v>0</v>
      </c>
      <c r="K20" s="4">
        <f aca="true" t="shared" si="13" ref="K20:K27">F20</f>
        <v>0</v>
      </c>
      <c r="N20" s="11">
        <f aca="true" t="shared" si="14" ref="N20:N30">IF(L20=" ",0,(L20-K20)-G20)</f>
        <v>0</v>
      </c>
      <c r="O20" s="11"/>
      <c r="P20" s="9">
        <f aca="true" t="shared" si="15" ref="P20:P30">IF(L20=" ",0,P19+N20)</f>
        <v>25412</v>
      </c>
    </row>
    <row r="21" spans="3:16" ht="15">
      <c r="C21" s="17"/>
      <c r="F21" s="4">
        <f t="shared" si="9"/>
        <v>0</v>
      </c>
      <c r="G21" s="9">
        <f t="shared" si="10"/>
        <v>0</v>
      </c>
      <c r="I21" s="4" t="str">
        <f t="shared" si="11"/>
        <v>Buy</v>
      </c>
      <c r="J21">
        <f t="shared" si="12"/>
        <v>0</v>
      </c>
      <c r="K21" s="4">
        <f t="shared" si="13"/>
        <v>0</v>
      </c>
      <c r="N21" s="11">
        <f t="shared" si="14"/>
        <v>0</v>
      </c>
      <c r="O21" s="11"/>
      <c r="P21" s="9">
        <f t="shared" si="15"/>
        <v>25412</v>
      </c>
    </row>
    <row r="22" spans="6:16" ht="15">
      <c r="F22" s="4">
        <f t="shared" si="9"/>
        <v>0</v>
      </c>
      <c r="G22" s="9">
        <f t="shared" si="10"/>
        <v>0</v>
      </c>
      <c r="I22" s="4" t="str">
        <f t="shared" si="11"/>
        <v>Buy</v>
      </c>
      <c r="J22">
        <f t="shared" si="12"/>
        <v>0</v>
      </c>
      <c r="K22" s="4">
        <f t="shared" si="13"/>
        <v>0</v>
      </c>
      <c r="N22" s="11">
        <f t="shared" si="14"/>
        <v>0</v>
      </c>
      <c r="O22" s="11"/>
      <c r="P22" s="9">
        <f t="shared" si="15"/>
        <v>25412</v>
      </c>
    </row>
    <row r="23" spans="6:16" ht="15">
      <c r="F23" s="4">
        <f t="shared" si="9"/>
        <v>0</v>
      </c>
      <c r="G23" s="9">
        <f t="shared" si="10"/>
        <v>0</v>
      </c>
      <c r="I23" s="4" t="str">
        <f t="shared" si="11"/>
        <v>Buy</v>
      </c>
      <c r="J23">
        <f t="shared" si="12"/>
        <v>0</v>
      </c>
      <c r="K23" s="4">
        <f t="shared" si="13"/>
        <v>0</v>
      </c>
      <c r="N23" s="11">
        <f t="shared" si="14"/>
        <v>0</v>
      </c>
      <c r="O23" s="11"/>
      <c r="P23" s="9">
        <f t="shared" si="15"/>
        <v>25412</v>
      </c>
    </row>
    <row r="24" spans="6:16" ht="15">
      <c r="F24" s="4">
        <f t="shared" si="9"/>
        <v>0</v>
      </c>
      <c r="G24" s="9">
        <f t="shared" si="10"/>
        <v>0</v>
      </c>
      <c r="I24" s="4" t="str">
        <f t="shared" si="11"/>
        <v>Buy</v>
      </c>
      <c r="J24">
        <f t="shared" si="12"/>
        <v>0</v>
      </c>
      <c r="K24" s="4">
        <f t="shared" si="13"/>
        <v>0</v>
      </c>
      <c r="N24" s="11">
        <f t="shared" si="14"/>
        <v>0</v>
      </c>
      <c r="O24" s="11"/>
      <c r="P24" s="9">
        <f t="shared" si="15"/>
        <v>25412</v>
      </c>
    </row>
    <row r="25" spans="6:16" ht="15">
      <c r="F25" s="4">
        <f t="shared" si="9"/>
        <v>0</v>
      </c>
      <c r="G25" s="9">
        <f t="shared" si="10"/>
        <v>0</v>
      </c>
      <c r="I25" s="4" t="str">
        <f t="shared" si="11"/>
        <v>Buy</v>
      </c>
      <c r="J25">
        <f t="shared" si="12"/>
        <v>0</v>
      </c>
      <c r="K25" s="4">
        <f t="shared" si="13"/>
        <v>0</v>
      </c>
      <c r="N25" s="11">
        <f t="shared" si="14"/>
        <v>0</v>
      </c>
      <c r="O25" s="11"/>
      <c r="P25" s="9">
        <f t="shared" si="15"/>
        <v>25412</v>
      </c>
    </row>
    <row r="26" spans="6:16" ht="15">
      <c r="F26" s="4">
        <f t="shared" si="9"/>
        <v>0</v>
      </c>
      <c r="G26" s="9">
        <f t="shared" si="10"/>
        <v>0</v>
      </c>
      <c r="I26" s="4" t="str">
        <f t="shared" si="11"/>
        <v>Buy</v>
      </c>
      <c r="J26">
        <f t="shared" si="12"/>
        <v>0</v>
      </c>
      <c r="K26" s="4">
        <f t="shared" si="13"/>
        <v>0</v>
      </c>
      <c r="N26" s="11">
        <f t="shared" si="14"/>
        <v>0</v>
      </c>
      <c r="O26" s="11"/>
      <c r="P26" s="9">
        <f t="shared" si="15"/>
        <v>25412</v>
      </c>
    </row>
    <row r="27" spans="6:16" ht="15">
      <c r="F27" s="4">
        <f t="shared" si="9"/>
        <v>0</v>
      </c>
      <c r="G27" s="9">
        <f t="shared" si="10"/>
        <v>0</v>
      </c>
      <c r="I27" s="4" t="str">
        <f t="shared" si="11"/>
        <v>Buy</v>
      </c>
      <c r="J27">
        <f t="shared" si="12"/>
        <v>0</v>
      </c>
      <c r="K27" s="4">
        <f t="shared" si="13"/>
        <v>0</v>
      </c>
      <c r="N27" s="11">
        <f t="shared" si="14"/>
        <v>0</v>
      </c>
      <c r="O27" s="11"/>
      <c r="P27" s="9">
        <f t="shared" si="15"/>
        <v>25412</v>
      </c>
    </row>
    <row r="28" spans="6:18" ht="15">
      <c r="F28" s="4">
        <f>IF(E28&gt;9,9,E28*0.9)</f>
        <v>0</v>
      </c>
      <c r="G28" s="9">
        <f>D28+F28</f>
        <v>0</v>
      </c>
      <c r="I28" s="4" t="str">
        <f>IF(B28="Buy","Sell","Buy")</f>
        <v>Buy</v>
      </c>
      <c r="J28">
        <f>C28</f>
        <v>0</v>
      </c>
      <c r="K28" s="4">
        <f>F28</f>
        <v>0</v>
      </c>
      <c r="N28" s="11">
        <f t="shared" si="14"/>
        <v>0</v>
      </c>
      <c r="O28" s="11"/>
      <c r="P28" s="9">
        <f t="shared" si="15"/>
        <v>25412</v>
      </c>
      <c r="Q28" s="9" t="s">
        <v>4</v>
      </c>
      <c r="R28" s="9"/>
    </row>
    <row r="29" spans="6:16" ht="15">
      <c r="F29" s="4">
        <f>IF(E29&gt;9,9,E29*0.9)</f>
        <v>0</v>
      </c>
      <c r="G29" s="9">
        <f>D29+F29</f>
        <v>0</v>
      </c>
      <c r="I29" s="4" t="str">
        <f>IF(B29="Buy","Sell","Buy")</f>
        <v>Buy</v>
      </c>
      <c r="J29">
        <f>C29</f>
        <v>0</v>
      </c>
      <c r="K29" s="4">
        <f>F29</f>
        <v>0</v>
      </c>
      <c r="N29" s="11">
        <f t="shared" si="14"/>
        <v>0</v>
      </c>
      <c r="O29" s="11"/>
      <c r="P29" s="9">
        <f t="shared" si="15"/>
        <v>25412</v>
      </c>
    </row>
    <row r="30" spans="6:16" ht="15">
      <c r="F30" s="4">
        <f>IF(E30&gt;9,9,E30*0.9)</f>
        <v>0</v>
      </c>
      <c r="G30" s="9">
        <f>D30+F30</f>
        <v>0</v>
      </c>
      <c r="I30" s="4" t="str">
        <f>IF(B30="Buy","Sell","Buy")</f>
        <v>Buy</v>
      </c>
      <c r="J30">
        <f>C30</f>
        <v>0</v>
      </c>
      <c r="K30" s="4">
        <f>F30</f>
        <v>0</v>
      </c>
      <c r="N30" s="11">
        <f t="shared" si="14"/>
        <v>0</v>
      </c>
      <c r="O30" s="11"/>
      <c r="P30" s="9">
        <f t="shared" si="15"/>
        <v>25412</v>
      </c>
    </row>
    <row r="32" spans="14:18" ht="15">
      <c r="N32" s="19">
        <f>SUM(N2:N30)</f>
        <v>412</v>
      </c>
      <c r="P32" s="9" t="s">
        <v>4</v>
      </c>
      <c r="Q32" s="9" t="s">
        <v>10</v>
      </c>
      <c r="R32" s="9"/>
    </row>
    <row r="36" ht="15">
      <c r="A36" s="7" t="s">
        <v>11</v>
      </c>
    </row>
    <row r="37" ht="15">
      <c r="A37" s="8" t="s">
        <v>12</v>
      </c>
    </row>
    <row r="38" ht="15">
      <c r="A38" s="8" t="s">
        <v>13</v>
      </c>
    </row>
    <row r="39" ht="15">
      <c r="A39" s="8" t="s">
        <v>14</v>
      </c>
    </row>
    <row r="40" ht="15">
      <c r="A40" s="8" t="s">
        <v>15</v>
      </c>
    </row>
    <row r="41" ht="15">
      <c r="A41" s="8" t="s">
        <v>16</v>
      </c>
    </row>
    <row r="42" ht="15">
      <c r="A42" s="8" t="s">
        <v>17</v>
      </c>
    </row>
    <row r="43" ht="15">
      <c r="A43" s="8" t="s">
        <v>18</v>
      </c>
    </row>
    <row r="44" ht="15">
      <c r="A44" s="8" t="s">
        <v>26</v>
      </c>
    </row>
    <row r="45" ht="15">
      <c r="A45" s="8" t="s">
        <v>24</v>
      </c>
    </row>
    <row r="46" ht="15">
      <c r="A46" s="8" t="s">
        <v>25</v>
      </c>
    </row>
    <row r="47" ht="15">
      <c r="A47" s="8" t="s">
        <v>19</v>
      </c>
    </row>
    <row r="48" ht="15">
      <c r="A48" s="8" t="s">
        <v>20</v>
      </c>
    </row>
    <row r="49" ht="15">
      <c r="A49" s="8" t="s">
        <v>22</v>
      </c>
    </row>
    <row r="50" ht="15">
      <c r="A50" s="8" t="s">
        <v>21</v>
      </c>
    </row>
    <row r="51" ht="15">
      <c r="A51" s="8" t="s">
        <v>28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N32" sqref="N32"/>
    </sheetView>
  </sheetViews>
  <sheetFormatPr defaultColWidth="11.00390625" defaultRowHeight="15.75"/>
  <cols>
    <col min="8" max="8" width="2.75390625" style="0" customWidth="1"/>
    <col min="9" max="10" width="0" style="0" hidden="1" customWidth="1"/>
    <col min="11" max="11" width="0.2421875" style="0" customWidth="1"/>
    <col min="13" max="13" width="2.75390625" style="0" customWidth="1"/>
  </cols>
  <sheetData>
    <row r="1" spans="1:18" ht="15">
      <c r="A1" s="14" t="s">
        <v>2</v>
      </c>
      <c r="B1" s="1" t="s">
        <v>9</v>
      </c>
      <c r="C1" s="12" t="s">
        <v>5</v>
      </c>
      <c r="D1" s="3" t="s">
        <v>8</v>
      </c>
      <c r="E1" s="5" t="s">
        <v>0</v>
      </c>
      <c r="F1" s="3" t="s">
        <v>1</v>
      </c>
      <c r="G1" s="10" t="s">
        <v>7</v>
      </c>
      <c r="H1" s="2"/>
      <c r="I1" s="1" t="s">
        <v>9</v>
      </c>
      <c r="J1" s="12" t="s">
        <v>5</v>
      </c>
      <c r="K1" s="3" t="s">
        <v>1</v>
      </c>
      <c r="L1" s="13" t="s">
        <v>27</v>
      </c>
      <c r="M1" s="2"/>
      <c r="N1" s="13" t="s">
        <v>3</v>
      </c>
      <c r="O1" s="13"/>
      <c r="P1" s="18">
        <v>22816.6</v>
      </c>
      <c r="Q1" s="12" t="s">
        <v>6</v>
      </c>
      <c r="R1" s="12" t="s">
        <v>23</v>
      </c>
    </row>
    <row r="2" spans="1:18" ht="15">
      <c r="A2" s="8">
        <f ca="1">IF(E2&gt;0,TODAY()," ")</f>
        <v>41555</v>
      </c>
      <c r="B2" t="s">
        <v>29</v>
      </c>
      <c r="C2" t="s">
        <v>30</v>
      </c>
      <c r="D2" s="4">
        <v>619</v>
      </c>
      <c r="E2" s="6">
        <v>10</v>
      </c>
      <c r="F2" s="4">
        <f>IF(E2&gt;9,9,E2*0.9)</f>
        <v>9</v>
      </c>
      <c r="G2" s="9">
        <f>D2+F2</f>
        <v>628</v>
      </c>
      <c r="H2" s="2"/>
      <c r="I2" s="4" t="str">
        <f>IF(B2="Buy","Sell","Buy")</f>
        <v>Sell</v>
      </c>
      <c r="J2" t="str">
        <f>C2</f>
        <v>Gold 1300-1400 (1:30 PM)</v>
      </c>
      <c r="K2" s="4">
        <f>IF(L2=0,0,F2)</f>
        <v>9</v>
      </c>
      <c r="L2" s="9">
        <v>1000</v>
      </c>
      <c r="M2" s="2"/>
      <c r="N2" s="11">
        <f>IF(L2=" ",0,(L2-K2)-G2)</f>
        <v>363</v>
      </c>
      <c r="O2" s="11"/>
      <c r="P2" s="9">
        <f>IF(L2=" ",0,P1+N2)</f>
        <v>23179.6</v>
      </c>
      <c r="R2" t="s">
        <v>31</v>
      </c>
    </row>
    <row r="3" spans="1:16" ht="15">
      <c r="A3" s="8"/>
      <c r="D3" s="4"/>
      <c r="E3" s="6"/>
      <c r="F3" s="4">
        <f>IF(E3&gt;9,9,E3*0.9)</f>
        <v>0</v>
      </c>
      <c r="G3" s="9">
        <f>D3+F3</f>
        <v>0</v>
      </c>
      <c r="H3" s="2"/>
      <c r="I3" s="4" t="str">
        <f>IF(B3="Buy","Sell","Buy")</f>
        <v>Buy</v>
      </c>
      <c r="J3">
        <f>C3</f>
        <v>0</v>
      </c>
      <c r="K3" s="4">
        <f>IF(L3=0,0,F3)</f>
        <v>0</v>
      </c>
      <c r="L3" s="9"/>
      <c r="M3" s="2"/>
      <c r="N3" s="11">
        <f>IF(L3=" ",0,(L3-K3)-G3)</f>
        <v>0</v>
      </c>
      <c r="O3" s="11"/>
      <c r="P3" s="9">
        <f>IF(L3=" ",0,P2+N3)</f>
        <v>23179.6</v>
      </c>
    </row>
    <row r="4" spans="1:16" ht="15">
      <c r="A4" s="8"/>
      <c r="D4" s="4"/>
      <c r="E4" s="6"/>
      <c r="F4" s="4">
        <f>IF(E4&gt;9,9,E4*0.9)</f>
        <v>0</v>
      </c>
      <c r="G4" s="9">
        <f>D4+F4</f>
        <v>0</v>
      </c>
      <c r="H4" s="2"/>
      <c r="I4" s="4" t="str">
        <f>IF(B4="Buy","Sell","Buy")</f>
        <v>Buy</v>
      </c>
      <c r="J4">
        <f>C4</f>
        <v>0</v>
      </c>
      <c r="K4" s="4">
        <f aca="true" t="shared" si="0" ref="K4:K30">IF(L4=0,0,F4)</f>
        <v>0</v>
      </c>
      <c r="L4" s="9"/>
      <c r="M4" s="2"/>
      <c r="N4" s="11">
        <f>IF(L4=" ",0,(L4-K4)-G4)</f>
        <v>0</v>
      </c>
      <c r="O4" s="11"/>
      <c r="P4" s="9">
        <f>IF(L4=" ",0,P3+N4)</f>
        <v>23179.6</v>
      </c>
    </row>
    <row r="5" spans="1:16" ht="15">
      <c r="A5" s="8" t="str">
        <f ca="1">IF(E5&gt;0,TODAY()," ")</f>
        <v> </v>
      </c>
      <c r="D5" s="4"/>
      <c r="E5" s="6"/>
      <c r="F5" s="4">
        <f>IF(E5&gt;9,9,E5*0.9)</f>
        <v>0</v>
      </c>
      <c r="G5" s="9">
        <f>D5+F5</f>
        <v>0</v>
      </c>
      <c r="H5" s="2"/>
      <c r="I5" s="4" t="str">
        <f>IF(B5="Buy","Sell","Buy")</f>
        <v>Buy</v>
      </c>
      <c r="J5">
        <f>C5</f>
        <v>0</v>
      </c>
      <c r="K5" s="4">
        <f t="shared" si="0"/>
        <v>0</v>
      </c>
      <c r="L5" s="9" t="s">
        <v>4</v>
      </c>
      <c r="M5" s="2"/>
      <c r="N5" s="11">
        <f>IF(L5=" ",0,(L5-K5)-G5)</f>
        <v>0</v>
      </c>
      <c r="O5" s="11"/>
      <c r="P5" s="9">
        <f>IF(L5=" ",0,P4+N5)</f>
        <v>0</v>
      </c>
    </row>
    <row r="6" spans="1:16" ht="15">
      <c r="A6" s="8" t="str">
        <f aca="true" ca="1" t="shared" si="1" ref="A6:A27">IF(E6&gt;0,TODAY()," ")</f>
        <v> </v>
      </c>
      <c r="D6" s="4"/>
      <c r="E6" s="6"/>
      <c r="F6" s="4">
        <f aca="true" t="shared" si="2" ref="F6:F27">IF(E6&gt;9,9,E6*0.9)</f>
        <v>0</v>
      </c>
      <c r="G6" s="9">
        <f aca="true" t="shared" si="3" ref="G6:G27">D6+F6</f>
        <v>0</v>
      </c>
      <c r="H6" s="2"/>
      <c r="I6" s="4" t="str">
        <f aca="true" t="shared" si="4" ref="I6:I27">IF(B6="Buy","Sell","Buy")</f>
        <v>Buy</v>
      </c>
      <c r="J6">
        <f aca="true" t="shared" si="5" ref="J6:J27">C6</f>
        <v>0</v>
      </c>
      <c r="K6" s="4">
        <f t="shared" si="0"/>
        <v>0</v>
      </c>
      <c r="L6" s="9" t="s">
        <v>4</v>
      </c>
      <c r="M6" s="2"/>
      <c r="N6" s="11">
        <f aca="true" t="shared" si="6" ref="N6:N30">IF(L6=" ",0,(L6-K6)-G6)</f>
        <v>0</v>
      </c>
      <c r="O6" s="11"/>
      <c r="P6" s="9">
        <f aca="true" t="shared" si="7" ref="P6:P30">IF(L6=" ",0,P5+N6)</f>
        <v>0</v>
      </c>
    </row>
    <row r="7" spans="1:16" ht="15">
      <c r="A7" s="8" t="str">
        <f ca="1" t="shared" si="1"/>
        <v> </v>
      </c>
      <c r="D7" s="4"/>
      <c r="E7" s="6"/>
      <c r="F7" s="4">
        <f t="shared" si="2"/>
        <v>0</v>
      </c>
      <c r="G7" s="9">
        <f t="shared" si="3"/>
        <v>0</v>
      </c>
      <c r="H7" s="2"/>
      <c r="I7" s="4" t="str">
        <f t="shared" si="4"/>
        <v>Buy</v>
      </c>
      <c r="J7">
        <f t="shared" si="5"/>
        <v>0</v>
      </c>
      <c r="K7" s="4">
        <f t="shared" si="0"/>
        <v>0</v>
      </c>
      <c r="L7" s="9" t="s">
        <v>4</v>
      </c>
      <c r="M7" s="2"/>
      <c r="N7" s="11">
        <f t="shared" si="6"/>
        <v>0</v>
      </c>
      <c r="O7" s="11"/>
      <c r="P7" s="9">
        <f t="shared" si="7"/>
        <v>0</v>
      </c>
    </row>
    <row r="8" spans="1:16" ht="15">
      <c r="A8" s="8" t="str">
        <f ca="1" t="shared" si="1"/>
        <v> </v>
      </c>
      <c r="D8" s="4"/>
      <c r="E8" s="6"/>
      <c r="F8" s="4">
        <f t="shared" si="2"/>
        <v>0</v>
      </c>
      <c r="G8" s="9">
        <f t="shared" si="3"/>
        <v>0</v>
      </c>
      <c r="H8" s="2"/>
      <c r="I8" s="4" t="str">
        <f t="shared" si="4"/>
        <v>Buy</v>
      </c>
      <c r="J8">
        <f t="shared" si="5"/>
        <v>0</v>
      </c>
      <c r="K8" s="4">
        <f t="shared" si="0"/>
        <v>0</v>
      </c>
      <c r="L8" s="9" t="s">
        <v>4</v>
      </c>
      <c r="M8" s="2"/>
      <c r="N8" s="11">
        <f t="shared" si="6"/>
        <v>0</v>
      </c>
      <c r="O8" s="11"/>
      <c r="P8" s="9">
        <f t="shared" si="7"/>
        <v>0</v>
      </c>
    </row>
    <row r="9" spans="1:16" ht="15">
      <c r="A9" s="8" t="str">
        <f ca="1" t="shared" si="1"/>
        <v> </v>
      </c>
      <c r="D9" s="4"/>
      <c r="E9" s="6"/>
      <c r="F9" s="4">
        <f t="shared" si="2"/>
        <v>0</v>
      </c>
      <c r="G9" s="9">
        <f t="shared" si="3"/>
        <v>0</v>
      </c>
      <c r="H9" s="2"/>
      <c r="I9" s="4" t="str">
        <f t="shared" si="4"/>
        <v>Buy</v>
      </c>
      <c r="J9">
        <f t="shared" si="5"/>
        <v>0</v>
      </c>
      <c r="K9" s="4">
        <f t="shared" si="0"/>
        <v>0</v>
      </c>
      <c r="L9" s="9" t="s">
        <v>4</v>
      </c>
      <c r="M9" s="2"/>
      <c r="N9" s="11">
        <f t="shared" si="6"/>
        <v>0</v>
      </c>
      <c r="O9" s="11"/>
      <c r="P9" s="9">
        <f t="shared" si="7"/>
        <v>0</v>
      </c>
    </row>
    <row r="10" spans="1:16" ht="15">
      <c r="A10" s="8" t="str">
        <f ca="1" t="shared" si="1"/>
        <v> </v>
      </c>
      <c r="D10" s="4"/>
      <c r="E10" s="6"/>
      <c r="F10" s="4">
        <f t="shared" si="2"/>
        <v>0</v>
      </c>
      <c r="G10" s="9">
        <f t="shared" si="3"/>
        <v>0</v>
      </c>
      <c r="H10" s="2"/>
      <c r="I10" s="4" t="str">
        <f t="shared" si="4"/>
        <v>Buy</v>
      </c>
      <c r="J10">
        <f t="shared" si="5"/>
        <v>0</v>
      </c>
      <c r="K10" s="4">
        <f t="shared" si="0"/>
        <v>0</v>
      </c>
      <c r="L10" s="9" t="s">
        <v>4</v>
      </c>
      <c r="M10" s="2"/>
      <c r="N10" s="11">
        <f t="shared" si="6"/>
        <v>0</v>
      </c>
      <c r="O10" s="11"/>
      <c r="P10" s="9">
        <f t="shared" si="7"/>
        <v>0</v>
      </c>
    </row>
    <row r="11" spans="1:16" ht="15">
      <c r="A11" s="8" t="str">
        <f ca="1" t="shared" si="1"/>
        <v> </v>
      </c>
      <c r="D11" s="4"/>
      <c r="E11" s="6"/>
      <c r="F11" s="4">
        <f t="shared" si="2"/>
        <v>0</v>
      </c>
      <c r="G11" s="9">
        <f t="shared" si="3"/>
        <v>0</v>
      </c>
      <c r="H11" s="2"/>
      <c r="I11" s="4" t="str">
        <f t="shared" si="4"/>
        <v>Buy</v>
      </c>
      <c r="J11">
        <f t="shared" si="5"/>
        <v>0</v>
      </c>
      <c r="K11" s="4">
        <f t="shared" si="0"/>
        <v>0</v>
      </c>
      <c r="L11" s="9" t="s">
        <v>4</v>
      </c>
      <c r="M11" s="2"/>
      <c r="N11" s="11">
        <f t="shared" si="6"/>
        <v>0</v>
      </c>
      <c r="O11" s="11"/>
      <c r="P11" s="9">
        <f t="shared" si="7"/>
        <v>0</v>
      </c>
    </row>
    <row r="12" spans="1:16" ht="15">
      <c r="A12" s="8" t="str">
        <f ca="1" t="shared" si="1"/>
        <v> </v>
      </c>
      <c r="D12" s="4"/>
      <c r="E12" s="6"/>
      <c r="F12" s="4">
        <f t="shared" si="2"/>
        <v>0</v>
      </c>
      <c r="G12" s="9">
        <f t="shared" si="3"/>
        <v>0</v>
      </c>
      <c r="H12" s="2"/>
      <c r="I12" s="4" t="str">
        <f t="shared" si="4"/>
        <v>Buy</v>
      </c>
      <c r="J12">
        <f t="shared" si="5"/>
        <v>0</v>
      </c>
      <c r="K12" s="4">
        <f t="shared" si="0"/>
        <v>0</v>
      </c>
      <c r="L12" s="9" t="s">
        <v>4</v>
      </c>
      <c r="M12" s="2"/>
      <c r="N12" s="11">
        <f t="shared" si="6"/>
        <v>0</v>
      </c>
      <c r="O12" s="11"/>
      <c r="P12" s="9">
        <f t="shared" si="7"/>
        <v>0</v>
      </c>
    </row>
    <row r="13" spans="1:16" ht="15">
      <c r="A13" s="8" t="str">
        <f ca="1" t="shared" si="1"/>
        <v> </v>
      </c>
      <c r="D13" s="4"/>
      <c r="E13" s="6"/>
      <c r="F13" s="4">
        <f t="shared" si="2"/>
        <v>0</v>
      </c>
      <c r="G13" s="9">
        <f t="shared" si="3"/>
        <v>0</v>
      </c>
      <c r="H13" s="2"/>
      <c r="I13" s="4" t="str">
        <f t="shared" si="4"/>
        <v>Buy</v>
      </c>
      <c r="J13">
        <f t="shared" si="5"/>
        <v>0</v>
      </c>
      <c r="K13" s="4">
        <f t="shared" si="0"/>
        <v>0</v>
      </c>
      <c r="L13" s="9" t="s">
        <v>4</v>
      </c>
      <c r="M13" s="2"/>
      <c r="N13" s="11">
        <f t="shared" si="6"/>
        <v>0</v>
      </c>
      <c r="O13" s="11"/>
      <c r="P13" s="9">
        <f t="shared" si="7"/>
        <v>0</v>
      </c>
    </row>
    <row r="14" spans="1:16" ht="15">
      <c r="A14" s="8" t="str">
        <f ca="1" t="shared" si="1"/>
        <v> </v>
      </c>
      <c r="D14" s="4"/>
      <c r="E14" s="6"/>
      <c r="F14" s="4">
        <f t="shared" si="2"/>
        <v>0</v>
      </c>
      <c r="G14" s="9">
        <f t="shared" si="3"/>
        <v>0</v>
      </c>
      <c r="H14" s="2"/>
      <c r="I14" s="4" t="str">
        <f t="shared" si="4"/>
        <v>Buy</v>
      </c>
      <c r="J14">
        <f t="shared" si="5"/>
        <v>0</v>
      </c>
      <c r="K14" s="4">
        <f t="shared" si="0"/>
        <v>0</v>
      </c>
      <c r="L14" s="9" t="s">
        <v>4</v>
      </c>
      <c r="M14" s="2"/>
      <c r="N14" s="11">
        <f t="shared" si="6"/>
        <v>0</v>
      </c>
      <c r="O14" s="11"/>
      <c r="P14" s="9">
        <f t="shared" si="7"/>
        <v>0</v>
      </c>
    </row>
    <row r="15" spans="1:16" ht="15">
      <c r="A15" s="8" t="str">
        <f ca="1" t="shared" si="1"/>
        <v> </v>
      </c>
      <c r="D15" s="4"/>
      <c r="E15" s="6"/>
      <c r="F15" s="4">
        <f t="shared" si="2"/>
        <v>0</v>
      </c>
      <c r="G15" s="9">
        <f t="shared" si="3"/>
        <v>0</v>
      </c>
      <c r="H15" s="2"/>
      <c r="I15" s="4" t="str">
        <f t="shared" si="4"/>
        <v>Buy</v>
      </c>
      <c r="J15">
        <f t="shared" si="5"/>
        <v>0</v>
      </c>
      <c r="K15" s="4">
        <f t="shared" si="0"/>
        <v>0</v>
      </c>
      <c r="L15" s="9" t="s">
        <v>4</v>
      </c>
      <c r="M15" s="2"/>
      <c r="N15" s="11">
        <f t="shared" si="6"/>
        <v>0</v>
      </c>
      <c r="O15" s="11"/>
      <c r="P15" s="9">
        <f t="shared" si="7"/>
        <v>0</v>
      </c>
    </row>
    <row r="16" spans="1:16" ht="15">
      <c r="A16" s="8" t="str">
        <f ca="1" t="shared" si="1"/>
        <v> </v>
      </c>
      <c r="D16" s="4"/>
      <c r="E16" s="6"/>
      <c r="F16" s="4">
        <f t="shared" si="2"/>
        <v>0</v>
      </c>
      <c r="G16" s="9">
        <f t="shared" si="3"/>
        <v>0</v>
      </c>
      <c r="H16" s="2"/>
      <c r="I16" s="4" t="str">
        <f t="shared" si="4"/>
        <v>Buy</v>
      </c>
      <c r="J16">
        <f t="shared" si="5"/>
        <v>0</v>
      </c>
      <c r="K16" s="4">
        <f t="shared" si="0"/>
        <v>0</v>
      </c>
      <c r="L16" s="9" t="s">
        <v>4</v>
      </c>
      <c r="M16" s="2"/>
      <c r="N16" s="11">
        <f t="shared" si="6"/>
        <v>0</v>
      </c>
      <c r="O16" s="11"/>
      <c r="P16" s="9">
        <f t="shared" si="7"/>
        <v>0</v>
      </c>
    </row>
    <row r="17" spans="1:16" ht="15">
      <c r="A17" s="8" t="str">
        <f ca="1" t="shared" si="1"/>
        <v> </v>
      </c>
      <c r="D17" s="4"/>
      <c r="E17" s="6"/>
      <c r="F17" s="4">
        <f t="shared" si="2"/>
        <v>0</v>
      </c>
      <c r="G17" s="9">
        <f t="shared" si="3"/>
        <v>0</v>
      </c>
      <c r="H17" s="2"/>
      <c r="I17" s="4" t="str">
        <f t="shared" si="4"/>
        <v>Buy</v>
      </c>
      <c r="J17">
        <f t="shared" si="5"/>
        <v>0</v>
      </c>
      <c r="K17" s="4">
        <f t="shared" si="0"/>
        <v>0</v>
      </c>
      <c r="L17" s="9" t="s">
        <v>4</v>
      </c>
      <c r="M17" s="2"/>
      <c r="N17" s="11">
        <f t="shared" si="6"/>
        <v>0</v>
      </c>
      <c r="O17" s="11"/>
      <c r="P17" s="9">
        <f t="shared" si="7"/>
        <v>0</v>
      </c>
    </row>
    <row r="18" spans="1:16" ht="15">
      <c r="A18" s="8" t="str">
        <f ca="1" t="shared" si="1"/>
        <v> </v>
      </c>
      <c r="D18" s="4"/>
      <c r="E18" s="6"/>
      <c r="F18" s="4">
        <f t="shared" si="2"/>
        <v>0</v>
      </c>
      <c r="G18" s="9">
        <f t="shared" si="3"/>
        <v>0</v>
      </c>
      <c r="H18" s="2"/>
      <c r="I18" s="4" t="str">
        <f t="shared" si="4"/>
        <v>Buy</v>
      </c>
      <c r="J18">
        <f t="shared" si="5"/>
        <v>0</v>
      </c>
      <c r="K18" s="4">
        <f t="shared" si="0"/>
        <v>0</v>
      </c>
      <c r="L18" s="9" t="s">
        <v>4</v>
      </c>
      <c r="M18" s="2"/>
      <c r="N18" s="11">
        <f t="shared" si="6"/>
        <v>0</v>
      </c>
      <c r="O18" s="11"/>
      <c r="P18" s="9">
        <f t="shared" si="7"/>
        <v>0</v>
      </c>
    </row>
    <row r="19" spans="1:16" ht="15">
      <c r="A19" s="8" t="str">
        <f ca="1" t="shared" si="1"/>
        <v> </v>
      </c>
      <c r="D19" s="4"/>
      <c r="E19" s="6"/>
      <c r="F19" s="4">
        <f t="shared" si="2"/>
        <v>0</v>
      </c>
      <c r="G19" s="9">
        <f t="shared" si="3"/>
        <v>0</v>
      </c>
      <c r="H19" s="2"/>
      <c r="I19" s="4" t="str">
        <f t="shared" si="4"/>
        <v>Buy</v>
      </c>
      <c r="J19">
        <f t="shared" si="5"/>
        <v>0</v>
      </c>
      <c r="K19" s="4">
        <f t="shared" si="0"/>
        <v>0</v>
      </c>
      <c r="L19" s="9" t="s">
        <v>4</v>
      </c>
      <c r="M19" s="2"/>
      <c r="N19" s="11">
        <f t="shared" si="6"/>
        <v>0</v>
      </c>
      <c r="O19" s="11"/>
      <c r="P19" s="9">
        <f t="shared" si="7"/>
        <v>0</v>
      </c>
    </row>
    <row r="20" spans="1:16" ht="15">
      <c r="A20" s="8" t="str">
        <f ca="1" t="shared" si="1"/>
        <v> </v>
      </c>
      <c r="D20" s="4"/>
      <c r="E20" s="6"/>
      <c r="F20" s="4">
        <f t="shared" si="2"/>
        <v>0</v>
      </c>
      <c r="G20" s="9">
        <f t="shared" si="3"/>
        <v>0</v>
      </c>
      <c r="H20" s="2"/>
      <c r="I20" s="4" t="str">
        <f t="shared" si="4"/>
        <v>Buy</v>
      </c>
      <c r="J20">
        <f t="shared" si="5"/>
        <v>0</v>
      </c>
      <c r="K20" s="4">
        <f t="shared" si="0"/>
        <v>0</v>
      </c>
      <c r="L20" s="9" t="s">
        <v>4</v>
      </c>
      <c r="M20" s="2"/>
      <c r="N20" s="11">
        <f t="shared" si="6"/>
        <v>0</v>
      </c>
      <c r="O20" s="11"/>
      <c r="P20" s="9">
        <f t="shared" si="7"/>
        <v>0</v>
      </c>
    </row>
    <row r="21" spans="1:16" ht="15">
      <c r="A21" s="8" t="str">
        <f ca="1" t="shared" si="1"/>
        <v> </v>
      </c>
      <c r="D21" s="4"/>
      <c r="E21" s="6"/>
      <c r="F21" s="4">
        <f t="shared" si="2"/>
        <v>0</v>
      </c>
      <c r="G21" s="9">
        <f t="shared" si="3"/>
        <v>0</v>
      </c>
      <c r="H21" s="2"/>
      <c r="I21" s="4" t="str">
        <f t="shared" si="4"/>
        <v>Buy</v>
      </c>
      <c r="J21">
        <f t="shared" si="5"/>
        <v>0</v>
      </c>
      <c r="K21" s="4">
        <f t="shared" si="0"/>
        <v>0</v>
      </c>
      <c r="L21" s="9" t="s">
        <v>4</v>
      </c>
      <c r="M21" s="2"/>
      <c r="N21" s="11">
        <f t="shared" si="6"/>
        <v>0</v>
      </c>
      <c r="O21" s="11"/>
      <c r="P21" s="9">
        <f t="shared" si="7"/>
        <v>0</v>
      </c>
    </row>
    <row r="22" spans="1:16" ht="15">
      <c r="A22" s="8" t="str">
        <f ca="1" t="shared" si="1"/>
        <v> </v>
      </c>
      <c r="D22" s="4"/>
      <c r="E22" s="6"/>
      <c r="F22" s="4">
        <f t="shared" si="2"/>
        <v>0</v>
      </c>
      <c r="G22" s="9">
        <f t="shared" si="3"/>
        <v>0</v>
      </c>
      <c r="H22" s="2"/>
      <c r="I22" s="4" t="str">
        <f t="shared" si="4"/>
        <v>Buy</v>
      </c>
      <c r="J22">
        <f t="shared" si="5"/>
        <v>0</v>
      </c>
      <c r="K22" s="4">
        <f t="shared" si="0"/>
        <v>0</v>
      </c>
      <c r="L22" s="9" t="s">
        <v>4</v>
      </c>
      <c r="M22" s="2"/>
      <c r="N22" s="11">
        <f t="shared" si="6"/>
        <v>0</v>
      </c>
      <c r="O22" s="11"/>
      <c r="P22" s="9">
        <f t="shared" si="7"/>
        <v>0</v>
      </c>
    </row>
    <row r="23" spans="1:16" ht="15">
      <c r="A23" s="8" t="str">
        <f ca="1" t="shared" si="1"/>
        <v> </v>
      </c>
      <c r="D23" s="4"/>
      <c r="E23" s="6"/>
      <c r="F23" s="4">
        <f t="shared" si="2"/>
        <v>0</v>
      </c>
      <c r="G23" s="9">
        <f t="shared" si="3"/>
        <v>0</v>
      </c>
      <c r="H23" s="2"/>
      <c r="I23" s="4" t="str">
        <f t="shared" si="4"/>
        <v>Buy</v>
      </c>
      <c r="J23">
        <f t="shared" si="5"/>
        <v>0</v>
      </c>
      <c r="K23" s="4">
        <f t="shared" si="0"/>
        <v>0</v>
      </c>
      <c r="L23" s="9" t="s">
        <v>4</v>
      </c>
      <c r="M23" s="2"/>
      <c r="N23" s="11">
        <f t="shared" si="6"/>
        <v>0</v>
      </c>
      <c r="O23" s="11"/>
      <c r="P23" s="9">
        <f t="shared" si="7"/>
        <v>0</v>
      </c>
    </row>
    <row r="24" spans="1:16" ht="15">
      <c r="A24" s="8" t="str">
        <f ca="1" t="shared" si="1"/>
        <v> </v>
      </c>
      <c r="D24" s="4"/>
      <c r="E24" s="6"/>
      <c r="F24" s="4">
        <f t="shared" si="2"/>
        <v>0</v>
      </c>
      <c r="G24" s="9">
        <f t="shared" si="3"/>
        <v>0</v>
      </c>
      <c r="H24" s="2"/>
      <c r="I24" s="4" t="str">
        <f t="shared" si="4"/>
        <v>Buy</v>
      </c>
      <c r="J24">
        <f t="shared" si="5"/>
        <v>0</v>
      </c>
      <c r="K24" s="4">
        <f t="shared" si="0"/>
        <v>0</v>
      </c>
      <c r="L24" s="9" t="s">
        <v>4</v>
      </c>
      <c r="M24" s="2"/>
      <c r="N24" s="11">
        <f t="shared" si="6"/>
        <v>0</v>
      </c>
      <c r="O24" s="11"/>
      <c r="P24" s="9">
        <f t="shared" si="7"/>
        <v>0</v>
      </c>
    </row>
    <row r="25" spans="1:16" ht="15">
      <c r="A25" s="8" t="str">
        <f ca="1" t="shared" si="1"/>
        <v> </v>
      </c>
      <c r="D25" s="4"/>
      <c r="E25" s="6"/>
      <c r="F25" s="4">
        <f t="shared" si="2"/>
        <v>0</v>
      </c>
      <c r="G25" s="9">
        <f t="shared" si="3"/>
        <v>0</v>
      </c>
      <c r="H25" s="2"/>
      <c r="I25" s="4" t="str">
        <f t="shared" si="4"/>
        <v>Buy</v>
      </c>
      <c r="J25">
        <f t="shared" si="5"/>
        <v>0</v>
      </c>
      <c r="K25" s="4">
        <f t="shared" si="0"/>
        <v>0</v>
      </c>
      <c r="L25" s="9" t="s">
        <v>4</v>
      </c>
      <c r="M25" s="2"/>
      <c r="N25" s="11">
        <f t="shared" si="6"/>
        <v>0</v>
      </c>
      <c r="O25" s="11"/>
      <c r="P25" s="9">
        <f t="shared" si="7"/>
        <v>0</v>
      </c>
    </row>
    <row r="26" spans="1:16" ht="15">
      <c r="A26" s="8" t="str">
        <f ca="1" t="shared" si="1"/>
        <v> </v>
      </c>
      <c r="D26" s="4"/>
      <c r="E26" s="6"/>
      <c r="F26" s="4">
        <f t="shared" si="2"/>
        <v>0</v>
      </c>
      <c r="G26" s="9">
        <f t="shared" si="3"/>
        <v>0</v>
      </c>
      <c r="H26" s="2"/>
      <c r="I26" s="4" t="str">
        <f t="shared" si="4"/>
        <v>Buy</v>
      </c>
      <c r="J26">
        <f t="shared" si="5"/>
        <v>0</v>
      </c>
      <c r="K26" s="4">
        <f t="shared" si="0"/>
        <v>0</v>
      </c>
      <c r="L26" s="9" t="s">
        <v>4</v>
      </c>
      <c r="M26" s="2"/>
      <c r="N26" s="11">
        <f t="shared" si="6"/>
        <v>0</v>
      </c>
      <c r="O26" s="11"/>
      <c r="P26" s="9">
        <f t="shared" si="7"/>
        <v>0</v>
      </c>
    </row>
    <row r="27" spans="1:16" ht="15">
      <c r="A27" s="8" t="str">
        <f ca="1" t="shared" si="1"/>
        <v> </v>
      </c>
      <c r="D27" s="4"/>
      <c r="E27" s="6"/>
      <c r="F27" s="4">
        <f t="shared" si="2"/>
        <v>0</v>
      </c>
      <c r="G27" s="9">
        <f t="shared" si="3"/>
        <v>0</v>
      </c>
      <c r="H27" s="2"/>
      <c r="I27" s="4" t="str">
        <f t="shared" si="4"/>
        <v>Buy</v>
      </c>
      <c r="J27">
        <f t="shared" si="5"/>
        <v>0</v>
      </c>
      <c r="K27" s="4">
        <f t="shared" si="0"/>
        <v>0</v>
      </c>
      <c r="L27" s="9" t="s">
        <v>4</v>
      </c>
      <c r="M27" s="2"/>
      <c r="N27" s="11">
        <f t="shared" si="6"/>
        <v>0</v>
      </c>
      <c r="O27" s="11"/>
      <c r="P27" s="9">
        <f t="shared" si="7"/>
        <v>0</v>
      </c>
    </row>
    <row r="28" spans="1:18" ht="15">
      <c r="A28" s="8" t="str">
        <f ca="1">IF(E28&gt;0,TODAY()," ")</f>
        <v> </v>
      </c>
      <c r="D28" s="4"/>
      <c r="E28" s="6"/>
      <c r="F28" s="4">
        <f>IF(E28&gt;9,9,E28*0.9)</f>
        <v>0</v>
      </c>
      <c r="G28" s="9">
        <f>D28+F28</f>
        <v>0</v>
      </c>
      <c r="H28" s="2"/>
      <c r="I28" s="4" t="str">
        <f>IF(B28="Buy","Sell","Buy")</f>
        <v>Buy</v>
      </c>
      <c r="J28">
        <f>C28</f>
        <v>0</v>
      </c>
      <c r="K28" s="4">
        <f t="shared" si="0"/>
        <v>0</v>
      </c>
      <c r="L28" s="9" t="s">
        <v>4</v>
      </c>
      <c r="M28" s="2"/>
      <c r="N28" s="11">
        <f t="shared" si="6"/>
        <v>0</v>
      </c>
      <c r="O28" s="11"/>
      <c r="P28" s="9">
        <f t="shared" si="7"/>
        <v>0</v>
      </c>
      <c r="Q28" s="9" t="s">
        <v>4</v>
      </c>
      <c r="R28" s="9"/>
    </row>
    <row r="29" spans="1:16" ht="15">
      <c r="A29" s="8" t="str">
        <f ca="1">IF(E29&gt;0,TODAY()," ")</f>
        <v> </v>
      </c>
      <c r="D29" s="4"/>
      <c r="E29" s="6"/>
      <c r="F29" s="4">
        <f>IF(E29&gt;9,9,E29*0.9)</f>
        <v>0</v>
      </c>
      <c r="G29" s="9">
        <f>D29+F29</f>
        <v>0</v>
      </c>
      <c r="H29" s="2"/>
      <c r="I29" s="4" t="str">
        <f>IF(B29="Buy","Sell","Buy")</f>
        <v>Buy</v>
      </c>
      <c r="J29">
        <f>C29</f>
        <v>0</v>
      </c>
      <c r="K29" s="4">
        <f t="shared" si="0"/>
        <v>0</v>
      </c>
      <c r="L29" s="9" t="s">
        <v>4</v>
      </c>
      <c r="M29" s="2"/>
      <c r="N29" s="11">
        <f t="shared" si="6"/>
        <v>0</v>
      </c>
      <c r="O29" s="11"/>
      <c r="P29" s="9">
        <f t="shared" si="7"/>
        <v>0</v>
      </c>
    </row>
    <row r="30" spans="1:16" ht="15">
      <c r="A30" s="8" t="str">
        <f ca="1">IF(E30&gt;0,TODAY()," ")</f>
        <v> </v>
      </c>
      <c r="D30" s="4"/>
      <c r="E30" s="6"/>
      <c r="F30" s="4">
        <f>IF(E30&gt;9,9,E30*0.9)</f>
        <v>0</v>
      </c>
      <c r="G30" s="9">
        <f>D30+F30</f>
        <v>0</v>
      </c>
      <c r="H30" s="2"/>
      <c r="I30" s="4" t="str">
        <f>IF(B30="Buy","Sell","Buy")</f>
        <v>Buy</v>
      </c>
      <c r="J30">
        <f>C30</f>
        <v>0</v>
      </c>
      <c r="K30" s="4">
        <f t="shared" si="0"/>
        <v>0</v>
      </c>
      <c r="L30" s="9" t="s">
        <v>4</v>
      </c>
      <c r="M30" s="2"/>
      <c r="N30" s="11">
        <f t="shared" si="6"/>
        <v>0</v>
      </c>
      <c r="O30" s="11"/>
      <c r="P30" s="9">
        <f t="shared" si="7"/>
        <v>0</v>
      </c>
    </row>
    <row r="31" spans="1:16" ht="15">
      <c r="A31" s="8"/>
      <c r="D31" s="4"/>
      <c r="E31" s="6"/>
      <c r="F31" s="4"/>
      <c r="G31" s="9"/>
      <c r="H31" s="2"/>
      <c r="I31" s="8"/>
      <c r="K31" s="4"/>
      <c r="L31" s="9"/>
      <c r="M31" s="2"/>
      <c r="N31" s="9"/>
      <c r="O31" s="9"/>
      <c r="P31" s="9"/>
    </row>
    <row r="32" spans="1:18" ht="15">
      <c r="A32" s="8"/>
      <c r="D32" s="4"/>
      <c r="E32" s="6"/>
      <c r="F32" s="4"/>
      <c r="G32" s="9"/>
      <c r="H32" s="2"/>
      <c r="I32" s="8"/>
      <c r="K32" s="4"/>
      <c r="L32" s="9"/>
      <c r="M32" s="2"/>
      <c r="N32" s="19">
        <f>SUM(N2:N30)</f>
        <v>363</v>
      </c>
      <c r="O32" s="9"/>
      <c r="P32" s="9" t="s">
        <v>4</v>
      </c>
      <c r="Q32" s="9" t="s">
        <v>10</v>
      </c>
      <c r="R32" s="9"/>
    </row>
    <row r="33" spans="1:16" ht="15">
      <c r="A33" s="8"/>
      <c r="D33" s="4"/>
      <c r="E33" s="6"/>
      <c r="F33" s="4"/>
      <c r="G33" s="9"/>
      <c r="H33" s="2"/>
      <c r="I33" s="8"/>
      <c r="K33" s="4"/>
      <c r="L33" s="9"/>
      <c r="M33" s="2"/>
      <c r="N33" s="9"/>
      <c r="O33" s="9"/>
      <c r="P33" s="9"/>
    </row>
    <row r="34" spans="1:16" ht="15">
      <c r="A34" s="8"/>
      <c r="D34" s="4"/>
      <c r="E34" s="6"/>
      <c r="F34" s="4"/>
      <c r="G34" s="9"/>
      <c r="H34" s="2"/>
      <c r="I34" s="8"/>
      <c r="K34" s="4"/>
      <c r="L34" s="9"/>
      <c r="M34" s="2"/>
      <c r="N34" s="9"/>
      <c r="O34" s="9"/>
      <c r="P34" s="9"/>
    </row>
    <row r="35" spans="1:16" ht="15">
      <c r="A35" s="8"/>
      <c r="D35" s="4"/>
      <c r="E35" s="6"/>
      <c r="F35" s="4"/>
      <c r="G35" s="9"/>
      <c r="H35" s="2"/>
      <c r="I35" s="8"/>
      <c r="K35" s="4"/>
      <c r="L35" s="9"/>
      <c r="M35" s="2"/>
      <c r="N35" s="9"/>
      <c r="O35" s="9"/>
      <c r="P35" s="9"/>
    </row>
    <row r="36" spans="1:16" ht="15">
      <c r="A36" s="7" t="s">
        <v>11</v>
      </c>
      <c r="D36" s="4"/>
      <c r="E36" s="6"/>
      <c r="F36" s="4"/>
      <c r="G36" s="9"/>
      <c r="H36" s="2"/>
      <c r="I36" s="8"/>
      <c r="K36" s="4"/>
      <c r="L36" s="9"/>
      <c r="M36" s="2"/>
      <c r="N36" s="9"/>
      <c r="O36" s="9"/>
      <c r="P36" s="9"/>
    </row>
    <row r="37" spans="1:16" ht="15">
      <c r="A37" s="8" t="s">
        <v>12</v>
      </c>
      <c r="D37" s="4"/>
      <c r="E37" s="6"/>
      <c r="F37" s="4"/>
      <c r="G37" s="9"/>
      <c r="H37" s="2"/>
      <c r="I37" s="8"/>
      <c r="K37" s="4"/>
      <c r="L37" s="9"/>
      <c r="M37" s="2"/>
      <c r="N37" s="9"/>
      <c r="O37" s="9"/>
      <c r="P37" s="9"/>
    </row>
    <row r="38" spans="1:16" ht="15">
      <c r="A38" s="8" t="s">
        <v>13</v>
      </c>
      <c r="D38" s="4"/>
      <c r="E38" s="6"/>
      <c r="F38" s="4"/>
      <c r="G38" s="9"/>
      <c r="H38" s="2"/>
      <c r="I38" s="8"/>
      <c r="K38" s="4"/>
      <c r="L38" s="9"/>
      <c r="M38" s="2"/>
      <c r="N38" s="9"/>
      <c r="O38" s="9"/>
      <c r="P38" s="9"/>
    </row>
    <row r="39" spans="1:16" ht="15">
      <c r="A39" s="8" t="s">
        <v>14</v>
      </c>
      <c r="D39" s="4"/>
      <c r="E39" s="6"/>
      <c r="F39" s="4"/>
      <c r="G39" s="9"/>
      <c r="H39" s="2"/>
      <c r="I39" s="8"/>
      <c r="K39" s="4"/>
      <c r="L39" s="9"/>
      <c r="M39" s="2"/>
      <c r="N39" s="9"/>
      <c r="O39" s="9"/>
      <c r="P39" s="9"/>
    </row>
    <row r="40" spans="1:16" ht="15">
      <c r="A40" s="8" t="s">
        <v>15</v>
      </c>
      <c r="D40" s="4"/>
      <c r="E40" s="6"/>
      <c r="F40" s="4"/>
      <c r="G40" s="9"/>
      <c r="H40" s="2"/>
      <c r="I40" s="8"/>
      <c r="K40" s="4"/>
      <c r="L40" s="9"/>
      <c r="M40" s="2"/>
      <c r="N40" s="9"/>
      <c r="O40" s="9"/>
      <c r="P40" s="9"/>
    </row>
    <row r="41" spans="1:16" ht="15">
      <c r="A41" s="8" t="s">
        <v>16</v>
      </c>
      <c r="D41" s="4"/>
      <c r="E41" s="6"/>
      <c r="F41" s="4"/>
      <c r="G41" s="9"/>
      <c r="H41" s="2"/>
      <c r="I41" s="8"/>
      <c r="K41" s="4"/>
      <c r="L41" s="9"/>
      <c r="M41" s="2"/>
      <c r="N41" s="9"/>
      <c r="O41" s="9"/>
      <c r="P41" s="9"/>
    </row>
    <row r="42" spans="1:16" ht="15">
      <c r="A42" s="8" t="s">
        <v>17</v>
      </c>
      <c r="D42" s="4"/>
      <c r="E42" s="6"/>
      <c r="F42" s="4"/>
      <c r="G42" s="9"/>
      <c r="H42" s="2"/>
      <c r="I42" s="8"/>
      <c r="K42" s="4"/>
      <c r="L42" s="9"/>
      <c r="M42" s="2"/>
      <c r="N42" s="9"/>
      <c r="O42" s="9"/>
      <c r="P42" s="9"/>
    </row>
    <row r="43" spans="1:16" ht="15">
      <c r="A43" s="8" t="s">
        <v>18</v>
      </c>
      <c r="D43" s="4"/>
      <c r="E43" s="6"/>
      <c r="F43" s="4"/>
      <c r="G43" s="9"/>
      <c r="H43" s="2"/>
      <c r="I43" s="8"/>
      <c r="K43" s="4"/>
      <c r="L43" s="9"/>
      <c r="M43" s="2"/>
      <c r="N43" s="9"/>
      <c r="O43" s="9"/>
      <c r="P43" s="9"/>
    </row>
    <row r="44" spans="1:16" ht="15">
      <c r="A44" s="8" t="s">
        <v>26</v>
      </c>
      <c r="D44" s="4"/>
      <c r="E44" s="6"/>
      <c r="F44" s="4"/>
      <c r="G44" s="9"/>
      <c r="H44" s="2"/>
      <c r="I44" s="8"/>
      <c r="K44" s="4"/>
      <c r="L44" s="9"/>
      <c r="M44" s="2"/>
      <c r="N44" s="9"/>
      <c r="O44" s="9"/>
      <c r="P44" s="9"/>
    </row>
    <row r="45" spans="1:16" ht="15">
      <c r="A45" s="8" t="s">
        <v>24</v>
      </c>
      <c r="D45" s="4"/>
      <c r="E45" s="6"/>
      <c r="F45" s="4"/>
      <c r="G45" s="9"/>
      <c r="H45" s="2"/>
      <c r="I45" s="8"/>
      <c r="K45" s="4"/>
      <c r="L45" s="9"/>
      <c r="M45" s="2"/>
      <c r="N45" s="9"/>
      <c r="O45" s="9"/>
      <c r="P45" s="9"/>
    </row>
    <row r="46" spans="1:16" ht="15">
      <c r="A46" s="8" t="s">
        <v>25</v>
      </c>
      <c r="D46" s="4"/>
      <c r="E46" s="6"/>
      <c r="F46" s="4"/>
      <c r="G46" s="9"/>
      <c r="H46" s="2"/>
      <c r="I46" s="8"/>
      <c r="K46" s="4"/>
      <c r="L46" s="9"/>
      <c r="M46" s="2"/>
      <c r="N46" s="9"/>
      <c r="O46" s="9"/>
      <c r="P46" s="9"/>
    </row>
    <row r="47" spans="1:16" ht="15">
      <c r="A47" s="8" t="s">
        <v>19</v>
      </c>
      <c r="D47" s="4"/>
      <c r="E47" s="6"/>
      <c r="F47" s="4"/>
      <c r="G47" s="9"/>
      <c r="H47" s="2"/>
      <c r="I47" s="8"/>
      <c r="K47" s="4"/>
      <c r="L47" s="9"/>
      <c r="M47" s="2"/>
      <c r="N47" s="9"/>
      <c r="O47" s="9"/>
      <c r="P47" s="9"/>
    </row>
    <row r="48" spans="1:16" ht="15">
      <c r="A48" s="8" t="s">
        <v>20</v>
      </c>
      <c r="D48" s="4"/>
      <c r="E48" s="6"/>
      <c r="F48" s="4"/>
      <c r="G48" s="9"/>
      <c r="H48" s="2"/>
      <c r="I48" s="8"/>
      <c r="K48" s="4"/>
      <c r="L48" s="9"/>
      <c r="M48" s="2"/>
      <c r="N48" s="9"/>
      <c r="O48" s="9"/>
      <c r="P48" s="9"/>
    </row>
    <row r="49" spans="1:16" ht="15">
      <c r="A49" s="8" t="s">
        <v>22</v>
      </c>
      <c r="D49" s="4"/>
      <c r="E49" s="6"/>
      <c r="F49" s="4"/>
      <c r="G49" s="9"/>
      <c r="H49" s="2"/>
      <c r="I49" s="8"/>
      <c r="K49" s="4"/>
      <c r="L49" s="9"/>
      <c r="M49" s="2"/>
      <c r="N49" s="9"/>
      <c r="O49" s="9"/>
      <c r="P49" s="9"/>
    </row>
    <row r="50" spans="1:16" ht="15">
      <c r="A50" s="8" t="s">
        <v>21</v>
      </c>
      <c r="D50" s="4"/>
      <c r="E50" s="6"/>
      <c r="F50" s="4"/>
      <c r="G50" s="9"/>
      <c r="H50" s="2"/>
      <c r="I50" s="8"/>
      <c r="K50" s="4"/>
      <c r="L50" s="9"/>
      <c r="M50" s="2"/>
      <c r="N50" s="9"/>
      <c r="O50" s="9"/>
      <c r="P50" s="9"/>
    </row>
    <row r="51" spans="1:16" ht="15">
      <c r="A51" s="8" t="s">
        <v>28</v>
      </c>
      <c r="D51" s="4"/>
      <c r="E51" s="6"/>
      <c r="F51" s="4"/>
      <c r="G51" s="9"/>
      <c r="H51" s="2"/>
      <c r="I51" s="8"/>
      <c r="K51" s="4"/>
      <c r="L51" s="9"/>
      <c r="M51" s="2"/>
      <c r="N51" s="9"/>
      <c r="O51" s="9"/>
      <c r="P51" s="9"/>
    </row>
    <row r="52" spans="1:16" ht="15">
      <c r="A52" s="8"/>
      <c r="D52" s="4"/>
      <c r="E52" s="6"/>
      <c r="F52" s="4"/>
      <c r="G52" s="9"/>
      <c r="H52" s="2"/>
      <c r="I52" s="8"/>
      <c r="K52" s="4"/>
      <c r="L52" s="9"/>
      <c r="M52" s="2"/>
      <c r="N52" s="9"/>
      <c r="O52" s="9"/>
      <c r="P52" s="9"/>
    </row>
    <row r="53" spans="1:16" ht="15">
      <c r="A53" s="8"/>
      <c r="D53" s="4"/>
      <c r="E53" s="6"/>
      <c r="F53" s="4"/>
      <c r="G53" s="9"/>
      <c r="H53" s="2"/>
      <c r="I53" s="8"/>
      <c r="K53" s="4"/>
      <c r="L53" s="9"/>
      <c r="M53" s="2"/>
      <c r="N53" s="9"/>
      <c r="O53" s="9"/>
      <c r="P53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</dc:creator>
  <cp:keywords/>
  <dc:description/>
  <cp:lastModifiedBy>ChevaEnvy</cp:lastModifiedBy>
  <dcterms:created xsi:type="dcterms:W3CDTF">2013-07-19T11:19:51Z</dcterms:created>
  <dcterms:modified xsi:type="dcterms:W3CDTF">2013-10-09T01:08:16Z</dcterms:modified>
  <cp:category/>
  <cp:version/>
  <cp:contentType/>
  <cp:contentStatus/>
</cp:coreProperties>
</file>